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dget\Church Budget Worksheet\A4\Excel\"/>
    </mc:Choice>
  </mc:AlternateContent>
  <bookViews>
    <workbookView xWindow="0" yWindow="0" windowWidth="20490" windowHeight="7755" activeTab="2"/>
  </bookViews>
  <sheets>
    <sheet name="1.Wages" sheetId="1" r:id="rId1"/>
    <sheet name="2. Funds and Earnings" sheetId="2" r:id="rId2"/>
    <sheet name="3. Final Budget " sheetId="4" r:id="rId3"/>
  </sheets>
  <definedNames>
    <definedName name="_xlnm.Print_Area" localSheetId="0">'1.Wages'!$A$1:$F$47</definedName>
    <definedName name="_xlnm.Print_Area" localSheetId="1">'2. Funds and Earnings'!$A$1:$F$42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C20" i="2"/>
  <c r="E39" i="1" l="1"/>
  <c r="E38" i="1"/>
  <c r="E9" i="1"/>
  <c r="E13" i="1"/>
  <c r="E20" i="1"/>
  <c r="E8" i="2" l="1"/>
  <c r="F8" i="2"/>
  <c r="D18" i="2" l="1"/>
  <c r="C18" i="2"/>
  <c r="E18" i="2" l="1"/>
  <c r="F18" i="2" s="1"/>
  <c r="E40" i="1"/>
  <c r="E41" i="1"/>
  <c r="E42" i="1"/>
  <c r="E43" i="1"/>
  <c r="E37" i="1"/>
  <c r="F37" i="1" s="1"/>
  <c r="D44" i="1"/>
  <c r="C44" i="1"/>
  <c r="C11" i="4" s="1"/>
  <c r="D11" i="4" s="1"/>
  <c r="E30" i="1"/>
  <c r="E31" i="1"/>
  <c r="E32" i="1"/>
  <c r="E33" i="1"/>
  <c r="E34" i="1"/>
  <c r="E29" i="1"/>
  <c r="F29" i="1" s="1"/>
  <c r="D35" i="1"/>
  <c r="C35" i="1"/>
  <c r="C10" i="4" s="1"/>
  <c r="D10" i="4" s="1"/>
  <c r="E21" i="1"/>
  <c r="E22" i="1"/>
  <c r="E23" i="1"/>
  <c r="E24" i="1"/>
  <c r="E25" i="1"/>
  <c r="E26" i="1"/>
  <c r="F20" i="1"/>
  <c r="D27" i="1"/>
  <c r="C27" i="1"/>
  <c r="C9" i="4" s="1"/>
  <c r="D9" i="4" s="1"/>
  <c r="D18" i="1"/>
  <c r="C18" i="1"/>
  <c r="C8" i="4" s="1"/>
  <c r="E10" i="1"/>
  <c r="E11" i="1"/>
  <c r="E12" i="1"/>
  <c r="E14" i="1"/>
  <c r="E15" i="1"/>
  <c r="E16" i="1"/>
  <c r="E17" i="1"/>
  <c r="F9" i="1"/>
  <c r="D45" i="1" l="1"/>
  <c r="E18" i="1"/>
  <c r="E11" i="4"/>
  <c r="E10" i="4"/>
  <c r="E9" i="4"/>
  <c r="E8" i="4"/>
  <c r="D8" i="4"/>
  <c r="C45" i="1"/>
  <c r="E35" i="1"/>
  <c r="F35" i="1" s="1"/>
  <c r="E44" i="1"/>
  <c r="F44" i="1" s="1"/>
  <c r="E27" i="1"/>
  <c r="F27" i="1" s="1"/>
  <c r="F18" i="1"/>
  <c r="E45" i="1" l="1"/>
  <c r="F45" i="1" s="1"/>
</calcChain>
</file>

<file path=xl/sharedStrings.xml><?xml version="1.0" encoding="utf-8"?>
<sst xmlns="http://schemas.openxmlformats.org/spreadsheetml/2006/main" count="79" uniqueCount="68">
  <si>
    <t>Church Budget Worksheet</t>
  </si>
  <si>
    <t>Staff Wages In The Church According to the Allotment</t>
  </si>
  <si>
    <t>S.no.</t>
  </si>
  <si>
    <t>Staff Allotments</t>
  </si>
  <si>
    <t>This Year</t>
  </si>
  <si>
    <t>Previous Year</t>
  </si>
  <si>
    <t>Variance</t>
  </si>
  <si>
    <t>% Variance</t>
  </si>
  <si>
    <t>Pastors and Ministry</t>
  </si>
  <si>
    <t>Senior Pastor 1</t>
  </si>
  <si>
    <t>Senior Pastor 2</t>
  </si>
  <si>
    <t>Junior Pastor 1</t>
  </si>
  <si>
    <t>Junior Pastor 2</t>
  </si>
  <si>
    <t>Educational Minister</t>
  </si>
  <si>
    <t>Coornination Minister</t>
  </si>
  <si>
    <t>Environment Minister</t>
  </si>
  <si>
    <t>Management Minstry</t>
  </si>
  <si>
    <t>Musical and Allotment Minister</t>
  </si>
  <si>
    <t>Major Staff Members</t>
  </si>
  <si>
    <t>Pastoral Caretaker 1</t>
  </si>
  <si>
    <t>Pastoral Caretaker 2</t>
  </si>
  <si>
    <t>Assistant Minister 1</t>
  </si>
  <si>
    <t>Assistant Minister 2</t>
  </si>
  <si>
    <t>Assistant Minister 3</t>
  </si>
  <si>
    <t>Director</t>
  </si>
  <si>
    <t>Manager</t>
  </si>
  <si>
    <t>Supporting Staff</t>
  </si>
  <si>
    <t>Church Administrator</t>
  </si>
  <si>
    <t xml:space="preserve">Bookkeeper </t>
  </si>
  <si>
    <t>Secretary</t>
  </si>
  <si>
    <t>Worship/Music Coordinator</t>
  </si>
  <si>
    <t>Training Staff</t>
  </si>
  <si>
    <t>Health Deparment</t>
  </si>
  <si>
    <t>Non Working Staff</t>
  </si>
  <si>
    <t>Dormintry Caretakers</t>
  </si>
  <si>
    <t>Cleaning Staff</t>
  </si>
  <si>
    <t>Security</t>
  </si>
  <si>
    <t>Cooking Staff</t>
  </si>
  <si>
    <t>Decorating Staff</t>
  </si>
  <si>
    <t>Marriage Registrar Maintainer</t>
  </si>
  <si>
    <t>Musicians</t>
  </si>
  <si>
    <t>Sub-Total</t>
  </si>
  <si>
    <t>Church Project Total</t>
  </si>
  <si>
    <t>S.no</t>
  </si>
  <si>
    <t>Fund Amount in this Month</t>
  </si>
  <si>
    <t>Fund Amount in last Month</t>
  </si>
  <si>
    <t>Varience</t>
  </si>
  <si>
    <t>Departments receiving funds</t>
  </si>
  <si>
    <t xml:space="preserve">Missionary </t>
  </si>
  <si>
    <t>Education</t>
  </si>
  <si>
    <t xml:space="preserve">All Type Of Funds and Earnings Received By the Church </t>
  </si>
  <si>
    <t>Musical Troops</t>
  </si>
  <si>
    <t>Marriage Arrangement Troop</t>
  </si>
  <si>
    <t>Children</t>
  </si>
  <si>
    <t>Pastors</t>
  </si>
  <si>
    <t>Ministry</t>
  </si>
  <si>
    <t>Food Court</t>
  </si>
  <si>
    <t>Church Management</t>
  </si>
  <si>
    <t>Govt Grants to Church</t>
  </si>
  <si>
    <t>Investments that are taken from funds and Earning</t>
  </si>
  <si>
    <t>General Funds(GF) Total</t>
  </si>
  <si>
    <t>Grand Total of this year:</t>
  </si>
  <si>
    <t>Available Amount With the church:</t>
  </si>
  <si>
    <t>Year Wages</t>
  </si>
  <si>
    <t>% GF Total</t>
  </si>
  <si>
    <t>% Grand Total</t>
  </si>
  <si>
    <t>[Insert Values in the Table to get the Chart Readings]</t>
  </si>
  <si>
    <t>Note: In All Categories formula Application Can be Seen in First line Rest are with the same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</si>
</sst>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24"/>
      <color rgb="FF00B0F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44" fontId="0" fillId="0" borderId="0" xfId="1" applyFont="1"/>
    <xf numFmtId="44" fontId="0" fillId="0" borderId="0" xfId="1" applyFont="1" applyAlignment="1">
      <alignment horizontal="center" vertical="center"/>
    </xf>
    <xf numFmtId="9" fontId="0" fillId="0" borderId="0" xfId="2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9" fontId="2" fillId="0" borderId="1" xfId="2" applyFont="1" applyBorder="1" applyAlignment="1">
      <alignment horizontal="center" vertical="center"/>
    </xf>
    <xf numFmtId="0" fontId="0" fillId="0" borderId="1" xfId="0" applyBorder="1"/>
    <xf numFmtId="9" fontId="0" fillId="0" borderId="1" xfId="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10" fontId="0" fillId="0" borderId="1" xfId="2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indent="1"/>
    </xf>
    <xf numFmtId="44" fontId="0" fillId="0" borderId="1" xfId="1" applyFont="1" applyBorder="1" applyAlignment="1">
      <alignment horizontal="center" vertical="center"/>
    </xf>
    <xf numFmtId="44" fontId="0" fillId="0" borderId="1" xfId="1" applyFont="1" applyBorder="1"/>
    <xf numFmtId="0" fontId="0" fillId="0" borderId="1" xfId="1" applyNumberFormat="1" applyFont="1" applyBorder="1" applyAlignment="1">
      <alignment horizontal="center" vertical="center"/>
    </xf>
    <xf numFmtId="44" fontId="12" fillId="0" borderId="1" xfId="1" applyFont="1" applyBorder="1" applyAlignment="1">
      <alignment horizontal="center" vertical="center"/>
    </xf>
    <xf numFmtId="44" fontId="12" fillId="0" borderId="1" xfId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indent="1"/>
    </xf>
    <xf numFmtId="9" fontId="1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44" fontId="0" fillId="0" borderId="0" xfId="0" applyNumberFormat="1" applyBorder="1" applyAlignment="1">
      <alignment horizontal="center" vertical="center"/>
    </xf>
    <xf numFmtId="9" fontId="12" fillId="0" borderId="0" xfId="2" applyFont="1" applyBorder="1" applyAlignment="1">
      <alignment horizontal="center" vertical="center"/>
    </xf>
    <xf numFmtId="44" fontId="0" fillId="0" borderId="4" xfId="1" applyFont="1" applyBorder="1" applyAlignment="1">
      <alignment vertical="center"/>
    </xf>
    <xf numFmtId="44" fontId="0" fillId="0" borderId="0" xfId="1" applyFont="1" applyAlignment="1">
      <alignment vertical="center"/>
    </xf>
    <xf numFmtId="0" fontId="6" fillId="0" borderId="1" xfId="0" applyFont="1" applyBorder="1" applyAlignment="1">
      <alignment horizontal="left" vertical="center" indent="1"/>
    </xf>
    <xf numFmtId="44" fontId="12" fillId="0" borderId="1" xfId="0" applyNumberFormat="1" applyFont="1" applyBorder="1" applyAlignment="1">
      <alignment horizontal="center" vertical="center"/>
    </xf>
    <xf numFmtId="44" fontId="0" fillId="0" borderId="1" xfId="1" applyNumberFormat="1" applyFont="1" applyBorder="1" applyAlignment="1">
      <alignment horizontal="center" vertical="center"/>
    </xf>
    <xf numFmtId="44" fontId="0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44" fontId="0" fillId="0" borderId="1" xfId="1" applyFont="1" applyBorder="1" applyAlignment="1">
      <alignment horizontal="left" vertical="center"/>
    </xf>
    <xf numFmtId="44" fontId="11" fillId="0" borderId="1" xfId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indent="8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CE52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'2. Funds and Earnings'!$C$7</c:f>
              <c:strCache>
                <c:ptCount val="1"/>
                <c:pt idx="0">
                  <c:v>Fund Amount in this Month</c:v>
                </c:pt>
              </c:strCache>
            </c:strRef>
          </c:tx>
          <c:explosion val="3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'2. Funds and Earnings'!$B$8:$B$17</c:f>
              <c:strCache>
                <c:ptCount val="10"/>
                <c:pt idx="0">
                  <c:v>Missionary </c:v>
                </c:pt>
                <c:pt idx="1">
                  <c:v>Education</c:v>
                </c:pt>
                <c:pt idx="2">
                  <c:v>Marriage Arrangement Troop</c:v>
                </c:pt>
                <c:pt idx="3">
                  <c:v>Musical Troops</c:v>
                </c:pt>
                <c:pt idx="4">
                  <c:v>Children</c:v>
                </c:pt>
                <c:pt idx="5">
                  <c:v>Pastors</c:v>
                </c:pt>
                <c:pt idx="6">
                  <c:v>Ministry</c:v>
                </c:pt>
                <c:pt idx="7">
                  <c:v>Food Court</c:v>
                </c:pt>
                <c:pt idx="8">
                  <c:v>Church Management</c:v>
                </c:pt>
                <c:pt idx="9">
                  <c:v>Govt Grants to Church</c:v>
                </c:pt>
              </c:strCache>
            </c:strRef>
          </c:cat>
          <c:val>
            <c:numRef>
              <c:f>'2. Funds and Earnings'!$C$8:$C$17</c:f>
              <c:numCache>
                <c:formatCode>_("$"* #,##0.00_);_("$"* \(#,##0.00\);_("$"* "-"??_);_(@_)</c:formatCode>
                <c:ptCount val="10"/>
                <c:pt idx="0">
                  <c:v>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74940328112376209"/>
          <c:w val="0.99298293963254591"/>
          <c:h val="0.22281900941592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'3. Final Budget '!$E$7</c:f>
              <c:strCache>
                <c:ptCount val="1"/>
                <c:pt idx="0">
                  <c:v>% 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'3. Final Budget '!$B$8:$B$11</c:f>
              <c:strCache>
                <c:ptCount val="4"/>
                <c:pt idx="0">
                  <c:v>Pastors and Ministry</c:v>
                </c:pt>
                <c:pt idx="1">
                  <c:v>Major Staff Members</c:v>
                </c:pt>
                <c:pt idx="2">
                  <c:v>Supporting Staff</c:v>
                </c:pt>
                <c:pt idx="3">
                  <c:v>Non Working Staff</c:v>
                </c:pt>
              </c:strCache>
            </c:strRef>
          </c:cat>
          <c:val>
            <c:numRef>
              <c:f>'3. Final Budget '!$E$8:$E$11</c:f>
              <c:numCache>
                <c:formatCode>0%</c:formatCode>
                <c:ptCount val="4"/>
                <c:pt idx="0">
                  <c:v>0.58823529411764708</c:v>
                </c:pt>
                <c:pt idx="1">
                  <c:v>0.58823529411764708</c:v>
                </c:pt>
                <c:pt idx="2">
                  <c:v>0.94117647058823528</c:v>
                </c:pt>
                <c:pt idx="3">
                  <c:v>0.88235294117647056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24</xdr:row>
      <xdr:rowOff>4762</xdr:rowOff>
    </xdr:from>
    <xdr:to>
      <xdr:col>5</xdr:col>
      <xdr:colOff>314325</xdr:colOff>
      <xdr:row>41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15</xdr:row>
      <xdr:rowOff>157160</xdr:rowOff>
    </xdr:from>
    <xdr:to>
      <xdr:col>4</xdr:col>
      <xdr:colOff>676275</xdr:colOff>
      <xdr:row>35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BreakPreview" topLeftCell="A7" zoomScaleNormal="100" zoomScaleSheetLayoutView="100" workbookViewId="0">
      <selection activeCell="B31" sqref="B31"/>
    </sheetView>
  </sheetViews>
  <sheetFormatPr defaultRowHeight="15" x14ac:dyDescent="0.25"/>
  <cols>
    <col min="2" max="2" width="31.28515625" customWidth="1"/>
    <col min="3" max="3" width="11.140625" customWidth="1"/>
    <col min="4" max="4" width="11.7109375" customWidth="1"/>
    <col min="5" max="5" width="11.85546875" customWidth="1"/>
    <col min="6" max="6" width="11.85546875" style="6" customWidth="1"/>
    <col min="7" max="7" width="4.85546875" customWidth="1"/>
    <col min="8" max="8" width="13.28515625" customWidth="1"/>
  </cols>
  <sheetData>
    <row r="1" spans="1:12" x14ac:dyDescent="0.25">
      <c r="A1" s="52" t="s">
        <v>0</v>
      </c>
      <c r="B1" s="53"/>
      <c r="C1" s="53"/>
      <c r="D1" s="53"/>
      <c r="E1" s="53"/>
    </row>
    <row r="2" spans="1:12" x14ac:dyDescent="0.25">
      <c r="A2" s="53"/>
      <c r="B2" s="53"/>
      <c r="C2" s="53"/>
      <c r="D2" s="53"/>
      <c r="E2" s="53"/>
    </row>
    <row r="3" spans="1:12" ht="9.75" customHeight="1" x14ac:dyDescent="0.25">
      <c r="A3" s="53"/>
      <c r="B3" s="53"/>
      <c r="C3" s="53"/>
      <c r="D3" s="53"/>
      <c r="E3" s="53"/>
    </row>
    <row r="4" spans="1:12" ht="8.25" customHeight="1" x14ac:dyDescent="0.25"/>
    <row r="5" spans="1:12" ht="20.25" customHeight="1" x14ac:dyDescent="0.25">
      <c r="A5" s="54" t="s">
        <v>1</v>
      </c>
      <c r="B5" s="55"/>
      <c r="C5" s="55"/>
      <c r="D5" s="55"/>
      <c r="E5" s="55"/>
    </row>
    <row r="6" spans="1:12" ht="7.5" customHeight="1" x14ac:dyDescent="0.25">
      <c r="A6" s="2"/>
      <c r="B6" s="2"/>
      <c r="C6" s="2"/>
      <c r="D6" s="2"/>
      <c r="E6" s="2"/>
    </row>
    <row r="7" spans="1:12" ht="33" customHeight="1" x14ac:dyDescent="0.25">
      <c r="A7" s="8" t="s">
        <v>2</v>
      </c>
      <c r="B7" s="30" t="s">
        <v>3</v>
      </c>
      <c r="C7" s="8" t="s">
        <v>4</v>
      </c>
      <c r="D7" s="33" t="s">
        <v>5</v>
      </c>
      <c r="E7" s="8" t="s">
        <v>6</v>
      </c>
      <c r="F7" s="9" t="s">
        <v>7</v>
      </c>
      <c r="G7" s="1"/>
      <c r="H7" s="3"/>
    </row>
    <row r="8" spans="1:12" ht="21" customHeight="1" x14ac:dyDescent="0.25">
      <c r="A8" s="51" t="s">
        <v>8</v>
      </c>
      <c r="B8" s="51"/>
      <c r="C8" s="51"/>
      <c r="D8" s="51"/>
      <c r="E8" s="51"/>
      <c r="F8" s="51"/>
      <c r="G8" s="5"/>
    </row>
    <row r="9" spans="1:12" x14ac:dyDescent="0.25">
      <c r="A9" s="37">
        <v>1</v>
      </c>
      <c r="B9" s="60" t="s">
        <v>9</v>
      </c>
      <c r="C9" s="35">
        <v>50</v>
      </c>
      <c r="D9" s="35">
        <v>30</v>
      </c>
      <c r="E9" s="35">
        <f>C9-D9</f>
        <v>20</v>
      </c>
      <c r="F9" s="11">
        <f>(E9/D9)</f>
        <v>0.66666666666666663</v>
      </c>
      <c r="G9" s="45"/>
      <c r="H9" s="46" t="s">
        <v>67</v>
      </c>
      <c r="I9" s="46"/>
      <c r="J9" s="46"/>
      <c r="K9" s="46"/>
      <c r="L9" s="46"/>
    </row>
    <row r="10" spans="1:12" x14ac:dyDescent="0.25">
      <c r="A10" s="37">
        <v>2</v>
      </c>
      <c r="B10" s="60" t="s">
        <v>10</v>
      </c>
      <c r="C10" s="35"/>
      <c r="D10" s="35"/>
      <c r="E10" s="35">
        <f t="shared" ref="E10:E17" si="0">(C10-D10)</f>
        <v>0</v>
      </c>
      <c r="F10" s="11"/>
      <c r="G10" s="5"/>
    </row>
    <row r="11" spans="1:12" x14ac:dyDescent="0.25">
      <c r="A11" s="37">
        <v>3</v>
      </c>
      <c r="B11" s="60" t="s">
        <v>11</v>
      </c>
      <c r="C11" s="35"/>
      <c r="D11" s="35"/>
      <c r="E11" s="35">
        <f t="shared" si="0"/>
        <v>0</v>
      </c>
      <c r="F11" s="11"/>
      <c r="G11" s="5"/>
    </row>
    <row r="12" spans="1:12" x14ac:dyDescent="0.25">
      <c r="A12" s="37">
        <v>4</v>
      </c>
      <c r="B12" s="60" t="s">
        <v>12</v>
      </c>
      <c r="C12" s="35"/>
      <c r="D12" s="35"/>
      <c r="E12" s="35">
        <f t="shared" si="0"/>
        <v>0</v>
      </c>
      <c r="F12" s="11"/>
      <c r="G12" s="5"/>
    </row>
    <row r="13" spans="1:12" x14ac:dyDescent="0.25">
      <c r="A13" s="37">
        <v>5</v>
      </c>
      <c r="B13" s="60" t="s">
        <v>13</v>
      </c>
      <c r="C13" s="35"/>
      <c r="D13" s="35"/>
      <c r="E13" s="35">
        <f>(C13-D13)</f>
        <v>0</v>
      </c>
      <c r="F13" s="11"/>
      <c r="G13" s="5"/>
    </row>
    <row r="14" spans="1:12" x14ac:dyDescent="0.25">
      <c r="A14" s="37">
        <v>6</v>
      </c>
      <c r="B14" s="60" t="s">
        <v>14</v>
      </c>
      <c r="C14" s="35"/>
      <c r="D14" s="35"/>
      <c r="E14" s="35">
        <f t="shared" si="0"/>
        <v>0</v>
      </c>
      <c r="F14" s="11"/>
      <c r="G14" s="5"/>
    </row>
    <row r="15" spans="1:12" x14ac:dyDescent="0.25">
      <c r="A15" s="37">
        <v>7</v>
      </c>
      <c r="B15" s="60" t="s">
        <v>15</v>
      </c>
      <c r="C15" s="35"/>
      <c r="D15" s="35"/>
      <c r="E15" s="35">
        <f t="shared" si="0"/>
        <v>0</v>
      </c>
      <c r="F15" s="11"/>
      <c r="G15" s="5"/>
    </row>
    <row r="16" spans="1:12" x14ac:dyDescent="0.25">
      <c r="A16" s="37">
        <v>8</v>
      </c>
      <c r="B16" s="60" t="s">
        <v>16</v>
      </c>
      <c r="C16" s="35"/>
      <c r="D16" s="35"/>
      <c r="E16" s="35">
        <f t="shared" si="0"/>
        <v>0</v>
      </c>
      <c r="F16" s="11"/>
      <c r="G16" s="5"/>
    </row>
    <row r="17" spans="1:7" x14ac:dyDescent="0.25">
      <c r="A17" s="37">
        <v>9</v>
      </c>
      <c r="B17" s="60" t="s">
        <v>17</v>
      </c>
      <c r="C17" s="35"/>
      <c r="D17" s="35"/>
      <c r="E17" s="35">
        <f t="shared" si="0"/>
        <v>0</v>
      </c>
      <c r="F17" s="11"/>
      <c r="G17" s="5"/>
    </row>
    <row r="18" spans="1:7" ht="19.5" customHeight="1" x14ac:dyDescent="0.25">
      <c r="A18" s="36"/>
      <c r="B18" s="61" t="s">
        <v>41</v>
      </c>
      <c r="C18" s="38">
        <f>SUM(C8:C17)</f>
        <v>50</v>
      </c>
      <c r="D18" s="38">
        <f>SUM(D8:D17)</f>
        <v>30</v>
      </c>
      <c r="E18" s="38">
        <f>SUM(E9:E17)</f>
        <v>20</v>
      </c>
      <c r="F18" s="41">
        <f>(E18/D18)</f>
        <v>0.66666666666666663</v>
      </c>
      <c r="G18" s="5"/>
    </row>
    <row r="19" spans="1:7" ht="19.5" customHeight="1" x14ac:dyDescent="0.25">
      <c r="A19" s="51" t="s">
        <v>18</v>
      </c>
      <c r="B19" s="51"/>
      <c r="C19" s="51"/>
      <c r="D19" s="51"/>
      <c r="E19" s="51"/>
      <c r="F19" s="51"/>
      <c r="G19" s="5"/>
    </row>
    <row r="20" spans="1:7" ht="15" customHeight="1" x14ac:dyDescent="0.25">
      <c r="A20" s="12">
        <v>10</v>
      </c>
      <c r="B20" s="31" t="s">
        <v>19</v>
      </c>
      <c r="C20" s="35">
        <v>50</v>
      </c>
      <c r="D20" s="35">
        <v>45</v>
      </c>
      <c r="E20" s="35">
        <f>(C20-D20)</f>
        <v>5</v>
      </c>
      <c r="F20" s="11">
        <f>(E20/D20)</f>
        <v>0.1111111111111111</v>
      </c>
      <c r="G20" s="5"/>
    </row>
    <row r="21" spans="1:7" x14ac:dyDescent="0.25">
      <c r="A21" s="12">
        <v>11</v>
      </c>
      <c r="B21" s="29" t="s">
        <v>20</v>
      </c>
      <c r="C21" s="35"/>
      <c r="D21" s="35"/>
      <c r="E21" s="35">
        <f t="shared" ref="E21:E26" si="1">(C21-D21)</f>
        <v>0</v>
      </c>
      <c r="F21" s="11"/>
      <c r="G21" s="5"/>
    </row>
    <row r="22" spans="1:7" x14ac:dyDescent="0.25">
      <c r="A22" s="12">
        <v>12</v>
      </c>
      <c r="B22" s="29" t="s">
        <v>21</v>
      </c>
      <c r="C22" s="35"/>
      <c r="D22" s="35"/>
      <c r="E22" s="35">
        <f t="shared" si="1"/>
        <v>0</v>
      </c>
      <c r="F22" s="11"/>
      <c r="G22" s="5"/>
    </row>
    <row r="23" spans="1:7" x14ac:dyDescent="0.25">
      <c r="A23" s="12">
        <v>13</v>
      </c>
      <c r="B23" s="29" t="s">
        <v>22</v>
      </c>
      <c r="C23" s="35"/>
      <c r="D23" s="35"/>
      <c r="E23" s="35">
        <f t="shared" si="1"/>
        <v>0</v>
      </c>
      <c r="F23" s="11"/>
      <c r="G23" s="5"/>
    </row>
    <row r="24" spans="1:7" x14ac:dyDescent="0.25">
      <c r="A24" s="12">
        <v>14</v>
      </c>
      <c r="B24" s="29" t="s">
        <v>23</v>
      </c>
      <c r="C24" s="35"/>
      <c r="D24" s="35"/>
      <c r="E24" s="35">
        <f t="shared" si="1"/>
        <v>0</v>
      </c>
      <c r="F24" s="11"/>
      <c r="G24" s="5"/>
    </row>
    <row r="25" spans="1:7" x14ac:dyDescent="0.25">
      <c r="A25" s="12">
        <v>15</v>
      </c>
      <c r="B25" s="29" t="s">
        <v>24</v>
      </c>
      <c r="C25" s="35"/>
      <c r="D25" s="35"/>
      <c r="E25" s="35">
        <f t="shared" si="1"/>
        <v>0</v>
      </c>
      <c r="F25" s="11"/>
      <c r="G25" s="5"/>
    </row>
    <row r="26" spans="1:7" x14ac:dyDescent="0.25">
      <c r="A26" s="12">
        <v>16</v>
      </c>
      <c r="B26" s="29" t="s">
        <v>25</v>
      </c>
      <c r="C26" s="35"/>
      <c r="D26" s="35"/>
      <c r="E26" s="35">
        <f t="shared" si="1"/>
        <v>0</v>
      </c>
      <c r="F26" s="11"/>
      <c r="G26" s="5"/>
    </row>
    <row r="27" spans="1:7" ht="19.5" customHeight="1" x14ac:dyDescent="0.25">
      <c r="A27" s="10"/>
      <c r="B27" s="34" t="s">
        <v>41</v>
      </c>
      <c r="C27" s="39">
        <f>SUM(C20:C26)</f>
        <v>50</v>
      </c>
      <c r="D27" s="39">
        <f>SUM(D20:D26)</f>
        <v>45</v>
      </c>
      <c r="E27" s="39">
        <f>SUM(E20:E26)</f>
        <v>5</v>
      </c>
      <c r="F27" s="41">
        <f>(E27/D27)</f>
        <v>0.1111111111111111</v>
      </c>
      <c r="G27" s="5"/>
    </row>
    <row r="28" spans="1:7" ht="20.25" customHeight="1" x14ac:dyDescent="0.25">
      <c r="A28" s="51" t="s">
        <v>26</v>
      </c>
      <c r="B28" s="51"/>
      <c r="C28" s="51"/>
      <c r="D28" s="51"/>
      <c r="E28" s="51"/>
      <c r="F28" s="51"/>
      <c r="G28" s="5"/>
    </row>
    <row r="29" spans="1:7" ht="15" customHeight="1" x14ac:dyDescent="0.25">
      <c r="A29" s="12">
        <v>17</v>
      </c>
      <c r="B29" s="29" t="s">
        <v>27</v>
      </c>
      <c r="C29" s="35">
        <v>80</v>
      </c>
      <c r="D29" s="35">
        <v>50</v>
      </c>
      <c r="E29" s="35">
        <f>(C29-D29)</f>
        <v>30</v>
      </c>
      <c r="F29" s="11">
        <f>(E29/D29)</f>
        <v>0.6</v>
      </c>
      <c r="G29" s="5"/>
    </row>
    <row r="30" spans="1:7" ht="17.25" customHeight="1" x14ac:dyDescent="0.25">
      <c r="A30" s="12">
        <v>18</v>
      </c>
      <c r="B30" s="29" t="s">
        <v>28</v>
      </c>
      <c r="C30" s="35"/>
      <c r="D30" s="35"/>
      <c r="E30" s="35">
        <f t="shared" ref="E30:E34" si="2">(C30-D30)</f>
        <v>0</v>
      </c>
      <c r="F30" s="11"/>
      <c r="G30" s="5"/>
    </row>
    <row r="31" spans="1:7" ht="17.25" customHeight="1" x14ac:dyDescent="0.25">
      <c r="A31" s="12">
        <v>19</v>
      </c>
      <c r="B31" s="29" t="s">
        <v>29</v>
      </c>
      <c r="C31" s="35"/>
      <c r="D31" s="35"/>
      <c r="E31" s="35">
        <f t="shared" si="2"/>
        <v>0</v>
      </c>
      <c r="F31" s="11"/>
      <c r="G31" s="5"/>
    </row>
    <row r="32" spans="1:7" x14ac:dyDescent="0.25">
      <c r="A32" s="12">
        <v>20</v>
      </c>
      <c r="B32" s="29" t="s">
        <v>30</v>
      </c>
      <c r="C32" s="35"/>
      <c r="D32" s="35"/>
      <c r="E32" s="35">
        <f t="shared" si="2"/>
        <v>0</v>
      </c>
      <c r="F32" s="11"/>
      <c r="G32" s="5"/>
    </row>
    <row r="33" spans="1:7" x14ac:dyDescent="0.25">
      <c r="A33" s="12">
        <v>21</v>
      </c>
      <c r="B33" s="29" t="s">
        <v>31</v>
      </c>
      <c r="C33" s="36"/>
      <c r="D33" s="36"/>
      <c r="E33" s="35">
        <f t="shared" si="2"/>
        <v>0</v>
      </c>
      <c r="F33" s="11"/>
      <c r="G33" s="4"/>
    </row>
    <row r="34" spans="1:7" x14ac:dyDescent="0.25">
      <c r="A34" s="12">
        <v>22</v>
      </c>
      <c r="B34" s="29" t="s">
        <v>32</v>
      </c>
      <c r="C34" s="36"/>
      <c r="D34" s="36"/>
      <c r="E34" s="35">
        <f t="shared" si="2"/>
        <v>0</v>
      </c>
      <c r="F34" s="11"/>
      <c r="G34" s="4"/>
    </row>
    <row r="35" spans="1:7" ht="19.5" customHeight="1" x14ac:dyDescent="0.25">
      <c r="A35" s="10"/>
      <c r="B35" s="34" t="s">
        <v>41</v>
      </c>
      <c r="C35" s="39">
        <f>SUM(C29:C34)</f>
        <v>80</v>
      </c>
      <c r="D35" s="39">
        <f>SUM(D29:D34)</f>
        <v>50</v>
      </c>
      <c r="E35" s="39">
        <f>SUM(E29:E34)</f>
        <v>30</v>
      </c>
      <c r="F35" s="41">
        <f>(E35/D35)</f>
        <v>0.6</v>
      </c>
      <c r="G35" s="5"/>
    </row>
    <row r="36" spans="1:7" ht="19.5" customHeight="1" x14ac:dyDescent="0.25">
      <c r="A36" s="51" t="s">
        <v>33</v>
      </c>
      <c r="B36" s="51"/>
      <c r="C36" s="51"/>
      <c r="D36" s="51"/>
      <c r="E36" s="51"/>
      <c r="F36" s="51"/>
      <c r="G36" s="4"/>
    </row>
    <row r="37" spans="1:7" x14ac:dyDescent="0.25">
      <c r="A37" s="12">
        <v>23</v>
      </c>
      <c r="B37" s="29" t="s">
        <v>34</v>
      </c>
      <c r="C37" s="35">
        <v>75</v>
      </c>
      <c r="D37" s="35">
        <v>66</v>
      </c>
      <c r="E37" s="35">
        <f>(C37-D37)</f>
        <v>9</v>
      </c>
      <c r="F37" s="11">
        <f>(E37/D37)</f>
        <v>0.13636363636363635</v>
      </c>
      <c r="G37" s="4"/>
    </row>
    <row r="38" spans="1:7" x14ac:dyDescent="0.25">
      <c r="A38" s="12">
        <v>24</v>
      </c>
      <c r="B38" s="29" t="s">
        <v>35</v>
      </c>
      <c r="C38" s="35"/>
      <c r="D38" s="35"/>
      <c r="E38" s="35">
        <f t="shared" ref="E38:E43" si="3">(C38-D38)</f>
        <v>0</v>
      </c>
      <c r="F38" s="11"/>
      <c r="G38" s="4"/>
    </row>
    <row r="39" spans="1:7" x14ac:dyDescent="0.25">
      <c r="A39" s="12">
        <v>25</v>
      </c>
      <c r="B39" s="29" t="s">
        <v>36</v>
      </c>
      <c r="C39" s="35"/>
      <c r="D39" s="35"/>
      <c r="E39" s="35">
        <f t="shared" si="3"/>
        <v>0</v>
      </c>
      <c r="F39" s="11"/>
      <c r="G39" s="4"/>
    </row>
    <row r="40" spans="1:7" x14ac:dyDescent="0.25">
      <c r="A40" s="12">
        <v>26</v>
      </c>
      <c r="B40" s="29" t="s">
        <v>37</v>
      </c>
      <c r="C40" s="35"/>
      <c r="D40" s="35"/>
      <c r="E40" s="35">
        <f t="shared" si="3"/>
        <v>0</v>
      </c>
      <c r="F40" s="11"/>
      <c r="G40" s="4"/>
    </row>
    <row r="41" spans="1:7" x14ac:dyDescent="0.25">
      <c r="A41" s="12">
        <v>27</v>
      </c>
      <c r="B41" s="29" t="s">
        <v>38</v>
      </c>
      <c r="C41" s="35"/>
      <c r="D41" s="35"/>
      <c r="E41" s="35">
        <f t="shared" si="3"/>
        <v>0</v>
      </c>
      <c r="F41" s="11"/>
      <c r="G41" s="4"/>
    </row>
    <row r="42" spans="1:7" x14ac:dyDescent="0.25">
      <c r="A42" s="12">
        <v>28</v>
      </c>
      <c r="B42" s="29" t="s">
        <v>39</v>
      </c>
      <c r="C42" s="35"/>
      <c r="D42" s="35"/>
      <c r="E42" s="35">
        <f t="shared" si="3"/>
        <v>0</v>
      </c>
      <c r="F42" s="11"/>
      <c r="G42" s="4"/>
    </row>
    <row r="43" spans="1:7" x14ac:dyDescent="0.25">
      <c r="A43" s="12">
        <v>29</v>
      </c>
      <c r="B43" s="29" t="s">
        <v>40</v>
      </c>
      <c r="C43" s="35"/>
      <c r="D43" s="35"/>
      <c r="E43" s="35">
        <f t="shared" si="3"/>
        <v>0</v>
      </c>
      <c r="F43" s="11"/>
      <c r="G43" s="4"/>
    </row>
    <row r="44" spans="1:7" ht="19.5" customHeight="1" x14ac:dyDescent="0.25">
      <c r="A44" s="10"/>
      <c r="B44" s="40" t="s">
        <v>41</v>
      </c>
      <c r="C44" s="39">
        <f>SUM(C37:C43)</f>
        <v>75</v>
      </c>
      <c r="D44" s="39">
        <f>SUM(D37:D43)</f>
        <v>66</v>
      </c>
      <c r="E44" s="39">
        <f>SUM(E37:E43)</f>
        <v>9</v>
      </c>
      <c r="F44" s="41">
        <f>(E44/D44)</f>
        <v>0.13636363636363635</v>
      </c>
      <c r="G44" s="5"/>
    </row>
    <row r="45" spans="1:7" ht="24" customHeight="1" x14ac:dyDescent="0.25">
      <c r="A45" s="10"/>
      <c r="B45" s="47" t="s">
        <v>42</v>
      </c>
      <c r="C45" s="48">
        <f>SUM(C44,C35,C27,C18)</f>
        <v>255</v>
      </c>
      <c r="D45" s="48">
        <f>SUM(D44,D35,D27,D18)</f>
        <v>191</v>
      </c>
      <c r="E45" s="48">
        <f>SUM(E44,E35,E27,E18)</f>
        <v>64</v>
      </c>
      <c r="F45" s="41">
        <f>(E45/D45)</f>
        <v>0.33507853403141363</v>
      </c>
    </row>
    <row r="46" spans="1:7" ht="9.75" customHeight="1" x14ac:dyDescent="0.25">
      <c r="A46" s="22"/>
      <c r="B46" s="42"/>
      <c r="C46" s="43"/>
      <c r="D46" s="43"/>
      <c r="E46" s="43"/>
      <c r="F46" s="44"/>
    </row>
    <row r="47" spans="1:7" ht="9.9499999999999993" customHeight="1" x14ac:dyDescent="0.25"/>
  </sheetData>
  <mergeCells count="6">
    <mergeCell ref="A19:F19"/>
    <mergeCell ref="A36:F36"/>
    <mergeCell ref="A28:F28"/>
    <mergeCell ref="A1:E3"/>
    <mergeCell ref="A5:E5"/>
    <mergeCell ref="A8:F8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"/>
  <sheetViews>
    <sheetView view="pageBreakPreview" topLeftCell="A16" zoomScaleNormal="100" zoomScaleSheetLayoutView="100" workbookViewId="0">
      <selection activeCell="C15" sqref="C15"/>
    </sheetView>
  </sheetViews>
  <sheetFormatPr defaultRowHeight="15" x14ac:dyDescent="0.25"/>
  <cols>
    <col min="2" max="2" width="28.140625" customWidth="1"/>
    <col min="3" max="3" width="15.42578125" customWidth="1"/>
    <col min="4" max="4" width="15.140625" customWidth="1"/>
    <col min="5" max="5" width="8.5703125" customWidth="1"/>
    <col min="6" max="6" width="10.7109375" customWidth="1"/>
    <col min="7" max="7" width="5.5703125" customWidth="1"/>
  </cols>
  <sheetData>
    <row r="3" spans="1:8" ht="22.5" customHeight="1" x14ac:dyDescent="0.25">
      <c r="A3" s="58" t="s">
        <v>50</v>
      </c>
      <c r="B3" s="58"/>
      <c r="C3" s="58"/>
      <c r="D3" s="58"/>
    </row>
    <row r="5" spans="1:8" ht="34.5" customHeight="1" x14ac:dyDescent="0.25">
      <c r="A5" s="59" t="s">
        <v>62</v>
      </c>
      <c r="B5" s="59"/>
      <c r="C5" s="32"/>
      <c r="D5" s="16"/>
    </row>
    <row r="7" spans="1:8" ht="34.5" customHeight="1" x14ac:dyDescent="0.25">
      <c r="A7" s="12" t="s">
        <v>43</v>
      </c>
      <c r="B7" s="31" t="s">
        <v>47</v>
      </c>
      <c r="C7" s="13" t="s">
        <v>44</v>
      </c>
      <c r="D7" s="13" t="s">
        <v>45</v>
      </c>
      <c r="E7" s="13" t="s">
        <v>46</v>
      </c>
      <c r="F7" s="13" t="s">
        <v>7</v>
      </c>
    </row>
    <row r="8" spans="1:8" ht="20.100000000000001" customHeight="1" x14ac:dyDescent="0.25">
      <c r="A8" s="12">
        <v>1</v>
      </c>
      <c r="B8" s="31" t="s">
        <v>48</v>
      </c>
      <c r="C8" s="49">
        <v>85</v>
      </c>
      <c r="D8" s="49">
        <v>53</v>
      </c>
      <c r="E8" s="49">
        <f>(C8-D8)</f>
        <v>32</v>
      </c>
      <c r="F8" s="50">
        <f>(E8/D8)</f>
        <v>0.60377358490566035</v>
      </c>
      <c r="H8" t="s">
        <v>67</v>
      </c>
    </row>
    <row r="9" spans="1:8" ht="20.100000000000001" customHeight="1" x14ac:dyDescent="0.25">
      <c r="A9" s="12">
        <v>2</v>
      </c>
      <c r="B9" s="31" t="s">
        <v>49</v>
      </c>
      <c r="C9" s="49"/>
      <c r="D9" s="49"/>
      <c r="E9" s="49">
        <f t="shared" ref="E9:E17" si="0">(C9-D9)</f>
        <v>0</v>
      </c>
      <c r="F9" s="50"/>
    </row>
    <row r="10" spans="1:8" ht="20.100000000000001" customHeight="1" x14ac:dyDescent="0.25">
      <c r="A10" s="12">
        <v>3</v>
      </c>
      <c r="B10" s="31" t="s">
        <v>52</v>
      </c>
      <c r="C10" s="49"/>
      <c r="D10" s="49"/>
      <c r="E10" s="49">
        <f t="shared" si="0"/>
        <v>0</v>
      </c>
      <c r="F10" s="50"/>
    </row>
    <row r="11" spans="1:8" ht="20.100000000000001" customHeight="1" x14ac:dyDescent="0.25">
      <c r="A11" s="12">
        <v>4</v>
      </c>
      <c r="B11" s="31" t="s">
        <v>51</v>
      </c>
      <c r="C11" s="49"/>
      <c r="D11" s="49"/>
      <c r="E11" s="49">
        <f t="shared" si="0"/>
        <v>0</v>
      </c>
      <c r="F11" s="50"/>
    </row>
    <row r="12" spans="1:8" ht="20.100000000000001" customHeight="1" x14ac:dyDescent="0.25">
      <c r="A12" s="12">
        <v>5</v>
      </c>
      <c r="B12" s="31" t="s">
        <v>53</v>
      </c>
      <c r="C12" s="49"/>
      <c r="D12" s="49"/>
      <c r="E12" s="49">
        <f t="shared" si="0"/>
        <v>0</v>
      </c>
      <c r="F12" s="50"/>
    </row>
    <row r="13" spans="1:8" ht="20.100000000000001" customHeight="1" x14ac:dyDescent="0.25">
      <c r="A13" s="12">
        <v>6</v>
      </c>
      <c r="B13" s="31" t="s">
        <v>54</v>
      </c>
      <c r="C13" s="49"/>
      <c r="D13" s="49"/>
      <c r="E13" s="49">
        <f t="shared" si="0"/>
        <v>0</v>
      </c>
      <c r="F13" s="50"/>
    </row>
    <row r="14" spans="1:8" ht="20.100000000000001" customHeight="1" x14ac:dyDescent="0.25">
      <c r="A14" s="12">
        <v>7</v>
      </c>
      <c r="B14" s="31" t="s">
        <v>55</v>
      </c>
      <c r="C14" s="49"/>
      <c r="D14" s="49"/>
      <c r="E14" s="49">
        <f t="shared" si="0"/>
        <v>0</v>
      </c>
      <c r="F14" s="50"/>
    </row>
    <row r="15" spans="1:8" ht="20.100000000000001" customHeight="1" x14ac:dyDescent="0.25">
      <c r="A15" s="12">
        <v>8</v>
      </c>
      <c r="B15" s="31" t="s">
        <v>56</v>
      </c>
      <c r="C15" s="49"/>
      <c r="D15" s="49"/>
      <c r="E15" s="49">
        <f t="shared" si="0"/>
        <v>0</v>
      </c>
      <c r="F15" s="50"/>
    </row>
    <row r="16" spans="1:8" ht="20.100000000000001" customHeight="1" x14ac:dyDescent="0.25">
      <c r="A16" s="12">
        <v>9</v>
      </c>
      <c r="B16" s="31" t="s">
        <v>57</v>
      </c>
      <c r="C16" s="49"/>
      <c r="D16" s="49"/>
      <c r="E16" s="49">
        <f t="shared" si="0"/>
        <v>0</v>
      </c>
      <c r="F16" s="50"/>
    </row>
    <row r="17" spans="1:6" ht="20.100000000000001" customHeight="1" x14ac:dyDescent="0.25">
      <c r="A17" s="12">
        <v>10</v>
      </c>
      <c r="B17" s="31" t="s">
        <v>58</v>
      </c>
      <c r="C17" s="49"/>
      <c r="D17" s="49"/>
      <c r="E17" s="49">
        <f t="shared" si="0"/>
        <v>0</v>
      </c>
      <c r="F17" s="50"/>
    </row>
    <row r="18" spans="1:6" ht="24" customHeight="1" x14ac:dyDescent="0.25">
      <c r="A18" s="62" t="s">
        <v>60</v>
      </c>
      <c r="B18" s="62"/>
      <c r="C18" s="49">
        <f>SUM(C8:C17)</f>
        <v>85</v>
      </c>
      <c r="D18" s="49">
        <f>SUM(D8:D17)</f>
        <v>53</v>
      </c>
      <c r="E18" s="49">
        <f>SUM(E8:E17)</f>
        <v>32</v>
      </c>
      <c r="F18" s="50">
        <f>(E18/D18)</f>
        <v>0.60377358490566035</v>
      </c>
    </row>
    <row r="19" spans="1:6" ht="21" customHeight="1" x14ac:dyDescent="0.25">
      <c r="A19" s="18"/>
      <c r="B19" s="18"/>
      <c r="F19" s="7"/>
    </row>
    <row r="20" spans="1:6" ht="18" customHeight="1" x14ac:dyDescent="0.25">
      <c r="A20" s="57" t="s">
        <v>61</v>
      </c>
      <c r="B20" s="57"/>
      <c r="C20" s="20">
        <f>C18+C5</f>
        <v>85</v>
      </c>
      <c r="D20" s="21"/>
      <c r="E20" s="21"/>
      <c r="F20" s="21"/>
    </row>
    <row r="22" spans="1:6" x14ac:dyDescent="0.25">
      <c r="C22" s="15"/>
    </row>
    <row r="23" spans="1:6" ht="20.25" customHeight="1" x14ac:dyDescent="0.25">
      <c r="A23" s="56" t="s">
        <v>66</v>
      </c>
      <c r="B23" s="56"/>
      <c r="C23" s="56"/>
      <c r="D23" s="56"/>
      <c r="E23" s="56"/>
      <c r="F23" s="56"/>
    </row>
  </sheetData>
  <mergeCells count="5">
    <mergeCell ref="A23:F23"/>
    <mergeCell ref="A20:B20"/>
    <mergeCell ref="A3:D3"/>
    <mergeCell ref="A5:B5"/>
    <mergeCell ref="A18:B1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"/>
  <sheetViews>
    <sheetView tabSelected="1" zoomScaleNormal="100" workbookViewId="0">
      <selection activeCell="B9" sqref="B9"/>
    </sheetView>
  </sheetViews>
  <sheetFormatPr defaultRowHeight="15" x14ac:dyDescent="0.25"/>
  <cols>
    <col min="2" max="2" width="25.5703125" customWidth="1"/>
    <col min="3" max="3" width="14.7109375" customWidth="1"/>
    <col min="4" max="4" width="14.5703125" customWidth="1"/>
    <col min="5" max="5" width="16.140625" customWidth="1"/>
  </cols>
  <sheetData>
    <row r="3" spans="1:6" ht="24" customHeight="1" x14ac:dyDescent="0.25">
      <c r="A3" s="58" t="s">
        <v>59</v>
      </c>
      <c r="B3" s="58"/>
      <c r="C3" s="58"/>
      <c r="D3" s="58"/>
    </row>
    <row r="7" spans="1:6" ht="24" customHeight="1" x14ac:dyDescent="0.25">
      <c r="A7" s="17" t="s">
        <v>2</v>
      </c>
      <c r="B7" s="40" t="s">
        <v>3</v>
      </c>
      <c r="C7" s="17" t="s">
        <v>63</v>
      </c>
      <c r="D7" s="17" t="s">
        <v>64</v>
      </c>
      <c r="E7" s="27" t="s">
        <v>65</v>
      </c>
      <c r="F7" s="22"/>
    </row>
    <row r="8" spans="1:6" x14ac:dyDescent="0.25">
      <c r="A8" s="12">
        <v>1</v>
      </c>
      <c r="B8" s="31" t="s">
        <v>8</v>
      </c>
      <c r="C8" s="14">
        <f>'1.Wages'!C18</f>
        <v>50</v>
      </c>
      <c r="D8" s="19">
        <f>C8/'2. Funds and Earnings'!C18</f>
        <v>0.58823529411764708</v>
      </c>
      <c r="E8" s="11">
        <f>C8/'2. Funds and Earnings'!C20</f>
        <v>0.58823529411764708</v>
      </c>
      <c r="F8" s="25"/>
    </row>
    <row r="9" spans="1:6" x14ac:dyDescent="0.25">
      <c r="A9" s="12">
        <v>2</v>
      </c>
      <c r="B9" s="31" t="s">
        <v>18</v>
      </c>
      <c r="C9" s="14">
        <f>'1.Wages'!C27</f>
        <v>50</v>
      </c>
      <c r="D9" s="19">
        <f>C9/'2. Funds and Earnings'!C18</f>
        <v>0.58823529411764708</v>
      </c>
      <c r="E9" s="11">
        <f>C9/'2. Funds and Earnings'!C20</f>
        <v>0.58823529411764708</v>
      </c>
      <c r="F9" s="26"/>
    </row>
    <row r="10" spans="1:6" x14ac:dyDescent="0.25">
      <c r="A10" s="12">
        <v>3</v>
      </c>
      <c r="B10" s="31" t="s">
        <v>26</v>
      </c>
      <c r="C10" s="14">
        <f>'1.Wages'!C35</f>
        <v>80</v>
      </c>
      <c r="D10" s="19">
        <f>C10/'2. Funds and Earnings'!C18</f>
        <v>0.94117647058823528</v>
      </c>
      <c r="E10" s="11">
        <f>C10/'2. Funds and Earnings'!C20</f>
        <v>0.94117647058823528</v>
      </c>
      <c r="F10" s="26"/>
    </row>
    <row r="11" spans="1:6" x14ac:dyDescent="0.25">
      <c r="A11" s="12">
        <v>4</v>
      </c>
      <c r="B11" s="31" t="s">
        <v>33</v>
      </c>
      <c r="C11" s="14">
        <f>'1.Wages'!C44</f>
        <v>75</v>
      </c>
      <c r="D11" s="19">
        <f>C11/'2. Funds and Earnings'!C18</f>
        <v>0.88235294117647056</v>
      </c>
      <c r="E11" s="11">
        <f>C11/'2. Funds and Earnings'!C20</f>
        <v>0.88235294117647056</v>
      </c>
      <c r="F11" s="26"/>
    </row>
    <row r="12" spans="1:6" x14ac:dyDescent="0.25">
      <c r="A12" s="23"/>
      <c r="B12" s="28"/>
      <c r="C12" s="24"/>
      <c r="D12" s="24"/>
      <c r="E12" s="24"/>
      <c r="F12" s="26"/>
    </row>
    <row r="13" spans="1:6" x14ac:dyDescent="0.25">
      <c r="A13" s="23"/>
      <c r="B13" s="28"/>
      <c r="C13" s="24"/>
      <c r="D13" s="24"/>
      <c r="E13" s="24"/>
      <c r="F13" s="26"/>
    </row>
    <row r="14" spans="1:6" x14ac:dyDescent="0.25">
      <c r="A14" s="23"/>
      <c r="B14" s="28"/>
      <c r="C14" s="24"/>
      <c r="D14" s="24"/>
      <c r="E14" s="24"/>
      <c r="F14" s="26"/>
    </row>
    <row r="15" spans="1:6" x14ac:dyDescent="0.25">
      <c r="A15" s="23"/>
      <c r="B15" s="28"/>
      <c r="C15" s="24"/>
      <c r="D15" s="24"/>
      <c r="E15" s="24"/>
      <c r="F15" s="26"/>
    </row>
    <row r="16" spans="1:6" x14ac:dyDescent="0.25">
      <c r="A16" s="23"/>
      <c r="B16" s="28"/>
      <c r="C16" s="24"/>
      <c r="D16" s="24"/>
      <c r="E16" s="24"/>
      <c r="F16" s="26"/>
    </row>
    <row r="17" spans="1:6" x14ac:dyDescent="0.25">
      <c r="A17" s="22"/>
      <c r="B17" s="22"/>
      <c r="C17" s="22"/>
      <c r="D17" s="22"/>
      <c r="E17" s="22"/>
      <c r="F17" s="22"/>
    </row>
  </sheetData>
  <mergeCells count="1">
    <mergeCell ref="A3:D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1.Wages</vt:lpstr>
      <vt:lpstr>2. Funds and Earnings</vt:lpstr>
      <vt:lpstr>3. Final Budget </vt:lpstr>
      <vt:lpstr>'1.Wages'!Print_Area</vt:lpstr>
      <vt:lpstr>'2. Funds and Earnings'!Print_Area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2018-11-23T09:52:05Z</cp:lastPrinted>
  <dcterms:created xsi:type="dcterms:W3CDTF">2018-11-21T04:41:54Z</dcterms:created>
  <dcterms:modified xsi:type="dcterms:W3CDTF">2018-11-27T06:44:14Z</dcterms:modified>
</cp:coreProperties>
</file>